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<sst xmlns="http://schemas.openxmlformats.org/spreadsheetml/2006/main" count="62" uniqueCount="62">
  <si>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</si>
  <si>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ICE140</t>
  </si>
  <si>
    <t xml:space="preserve">m²</t>
  </si>
  <si>
    <t xml:space="preserve">Sistema de calefacción por suelo radiante para industria y sector terciario, con capa de mortero.</t>
  </si>
  <si>
    <r>
      <rPr>
        <sz val="8.25"/>
        <color rgb="FF000000"/>
        <rFont val="Arial"/>
        <family val="2"/>
      </rPr>
      <t xml:space="preserve">Sistema de calefacción por suelo radiante Industrial "POLYTHERM", formado por, banda autoadhesiva de espuma de polietileno, de 150x7 mm, panel de poliestireno termoconformado con estructura celular cerrada formado por capa de aislamiento acústico y capa de aislamiento térmico con plastificado en su cara superior, resistencia a compresión 50 kN/m², de 1334x998 mm y 45 mm de espesor total, modelo Industrial, tubo de polietileno resistente a la temperatura (PE-RT) con barrera de oxígeno (EVOH) y recubrimiento exterior de polímero con micropartículas metálicas, Polytherm Evohflex Pro, de 16 mm de diámetro exterior y 1,8 mm de espesor, y mortero autonivelante, "POLYTHERM", CA - C20 - F4 según UNE-EN 13813, de 40 mm de espesor.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</si>
  <si>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</si>
  <si>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</si>
  <si>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</si>
  <si>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</si>
  <si>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</si>
  <si>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</si>
  <si>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</si>
  <si>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mt38pol037a</t>
  </si>
  <si>
    <t xml:space="preserve">m</t>
  </si>
  <si>
    <t xml:space="preserve">Banda autoadhesiva de espuma de polietileno, de 150x7 mm, "POLYTHERM".</t>
  </si>
  <si>
    <t xml:space="preserve">mt38pol022a</t>
  </si>
  <si>
    <t xml:space="preserve">m²</t>
  </si>
  <si>
    <t xml:space="preserve">Panel de poliestireno termoconformado con estructura celular cerrada formado por capa de aislamiento acústico y capa de aislamiento térmico con plastificado en su cara superior, resistencia a compresión 50 kN/m², de 1334x998 mm y 45 mm de espesor total, modelo Industrial "POLYTHERM", para tubo de 16 ó 20 mm de diámetro, paso del tubo múltiplo de 8 cm.</t>
  </si>
  <si>
    <t xml:space="preserve">mt37pol027Pa</t>
  </si>
  <si>
    <t xml:space="preserve">m</t>
  </si>
  <si>
    <t xml:space="preserve">Tubo de polietileno resistente a la temperatura (PE-RT) con barrera de oxígeno (EVOH) y recubrimiento exterior de polímero con micropartículas metálicas, Polytherm Evohflex Pro "POLYTHERM", de 16 mm de diámetro exterior y 1,8 mm de espesor, según UNE-EN ISO 22391-2.</t>
  </si>
  <si>
    <t xml:space="preserve">mt09mal020a</t>
  </si>
  <si>
    <t xml:space="preserve">m³</t>
  </si>
  <si>
    <t xml:space="preserve">Mortero autonivelante, CA - C20 - F4 según UNE-EN 13813, a base de sulfato cálcico, para espesores de 2,5 a 7,0 cm, usado en nivelación de pavimentos.</t>
  </si>
  <si>
    <t xml:space="preserve">mt08aaa010a</t>
  </si>
  <si>
    <t xml:space="preserve">m³</t>
  </si>
  <si>
    <t xml:space="preserve">Agua.</t>
  </si>
  <si>
    <t xml:space="preserve">Subtotal materiales:</t>
  </si>
  <si>
    <t xml:space="preserve">Equipo y maquinaria</t>
  </si>
  <si>
    <t xml:space="preserve">mq06pym020</t>
  </si>
  <si>
    <t xml:space="preserve">h</t>
  </si>
  <si>
    <t xml:space="preserve">Mezcladora-bombeadora para morteros autonivelantes.</t>
  </si>
  <si>
    <t xml:space="preserve">Subtotal equipo y maquinaria:</t>
  </si>
  <si>
    <t xml:space="preserve">Mano de obra</t>
  </si>
  <si>
    <t xml:space="preserve">mo004</t>
  </si>
  <si>
    <t xml:space="preserve">h</t>
  </si>
  <si>
    <t xml:space="preserve">Oficial 1ª calefactor.</t>
  </si>
  <si>
    <t xml:space="preserve">mo103</t>
  </si>
  <si>
    <t xml:space="preserve">h</t>
  </si>
  <si>
    <t xml:space="preserve">Ayudante calefactor.</t>
  </si>
  <si>
    <t xml:space="preserve">mo031</t>
  </si>
  <si>
    <t xml:space="preserve">h</t>
  </si>
  <si>
    <t xml:space="preserve">Oficial 1ª aplicador de mortero autonivelante.</t>
  </si>
  <si>
    <t xml:space="preserve">mo069</t>
  </si>
  <si>
    <t xml:space="preserve">h</t>
  </si>
  <si>
    <t xml:space="preserve">Ayudante aplicador de mortero autonivelante.</t>
  </si>
  <si>
    <t xml:space="preserve">Subtotal mano de obra:</t>
  </si>
  <si>
    <t xml:space="preserve">Costes directos complementarios</t>
  </si>
  <si>
    <t xml:space="preserve">%</t>
  </si>
  <si>
    <t xml:space="preserve">Costes directos complementarios</t>
  </si>
  <si>
    <t xml:space="preserve">Coste de mantenimiento decenal: 4,07€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</si>
  <si>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</si>
  <si>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</si>
  <si>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</si>
  <si>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</si>
  <si>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</si>
  <si>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</si>
  <si>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</si>
  <si>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Mortero para recrecidos y acabados de suelos. Propiedades y requisitos.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</si>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</sst>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85" customWidth="1"/>
    <col min="4" max="4" width="6.80" customWidth="1"/>
    <col min="5" max="5" width="70.21" customWidth="1"/>
    <col min="6" max="6" width="1.87" customWidth="1"/>
    <col min="7" max="7" width="12.75"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1">
        <v>0.6</v>
      </c>
      <c r="G10" s="11"/>
      <c r="H10" s="11"/>
      <c r="I10" s="12">
        <v>0.9</v>
      </c>
      <c r="J10" s="12">
        <f ca="1">ROUND(INDIRECT(ADDRESS(ROW()+(0), COLUMN()+(-4), 1))*INDIRECT(ADDRESS(ROW()+(0), COLUMN()+(-1), 1)), 2)</f>
        <v>0.54</v>
      </c>
    </row>
    <row r="11" spans="1:10" ht="55.50" thickBot="1" customHeight="1">
      <c r="A11" s="1" t="s">
        <v>15</v>
      </c>
      <c r="B11" s="1"/>
      <c r="C11" s="10" t="s">
        <v>16</v>
      </c>
      <c r="D11" s="10"/>
      <c r="E11" s="1" t="s">
        <v>17</v>
      </c>
      <c r="F11" s="11">
        <v>1</v>
      </c>
      <c r="G11" s="11"/>
      <c r="H11" s="11"/>
      <c r="I11" s="12">
        <v>25.62</v>
      </c>
      <c r="J11" s="12">
        <f ca="1">ROUND(INDIRECT(ADDRESS(ROW()+(0), COLUMN()+(-4), 1))*INDIRECT(ADDRESS(ROW()+(0), COLUMN()+(-1), 1)), 2)</f>
        <v>25.62</v>
      </c>
    </row>
    <row r="12" spans="1:10" ht="45.00" thickBot="1" customHeight="1">
      <c r="A12" s="1" t="s">
        <v>18</v>
      </c>
      <c r="B12" s="1"/>
      <c r="C12" s="10" t="s">
        <v>19</v>
      </c>
      <c r="D12" s="10"/>
      <c r="E12" s="1" t="s">
        <v>20</v>
      </c>
      <c r="F12" s="11">
        <v>6.25</v>
      </c>
      <c r="G12" s="11"/>
      <c r="H12" s="11"/>
      <c r="I12" s="12">
        <v>1.32</v>
      </c>
      <c r="J12" s="12">
        <f ca="1">ROUND(INDIRECT(ADDRESS(ROW()+(0), COLUMN()+(-4), 1))*INDIRECT(ADDRESS(ROW()+(0), COLUMN()+(-1), 1)), 2)</f>
        <v>8.25</v>
      </c>
    </row>
    <row r="13" spans="1:10" ht="24.00" thickBot="1" customHeight="1">
      <c r="A13" s="1" t="s">
        <v>21</v>
      </c>
      <c r="B13" s="1"/>
      <c r="C13" s="10" t="s">
        <v>22</v>
      </c>
      <c r="D13" s="10"/>
      <c r="E13" s="1" t="s">
        <v>23</v>
      </c>
      <c r="F13" s="11">
        <v>0.04</v>
      </c>
      <c r="G13" s="11"/>
      <c r="H13" s="11"/>
      <c r="I13" s="12">
        <v>259.96</v>
      </c>
      <c r="J13" s="12">
        <f ca="1">ROUND(INDIRECT(ADDRESS(ROW()+(0), COLUMN()+(-4), 1))*INDIRECT(ADDRESS(ROW()+(0), COLUMN()+(-1), 1)), 2)</f>
        <v>10.4</v>
      </c>
    </row>
    <row r="14" spans="1:10" ht="13.50" thickBot="1" customHeight="1">
      <c r="A14" s="1" t="s">
        <v>24</v>
      </c>
      <c r="B14" s="1"/>
      <c r="C14" s="10" t="s">
        <v>25</v>
      </c>
      <c r="D14" s="10"/>
      <c r="E14" s="1" t="s">
        <v>26</v>
      </c>
      <c r="F14" s="13">
        <v>0.004</v>
      </c>
      <c r="G14" s="13"/>
      <c r="H14" s="13"/>
      <c r="I14" s="14">
        <v>1.5</v>
      </c>
      <c r="J14" s="14">
        <f ca="1">ROUND(INDIRECT(ADDRESS(ROW()+(0), COLUMN()+(-4), 1))*INDIRECT(ADDRESS(ROW()+(0), COLUMN()+(-1), 1)), 2)</f>
        <v>0.01</v>
      </c>
    </row>
    <row r="15" spans="1:10" ht="13.50" thickBot="1" customHeight="1">
      <c r="A15" s="15"/>
      <c r="B15" s="15"/>
      <c r="C15" s="15"/>
      <c r="D15" s="15"/>
      <c r="E15" s="15"/>
      <c r="F15" s="9" t="s">
        <v>27</v>
      </c>
      <c r="G15" s="9"/>
      <c r="H15" s="9"/>
      <c r="I15" s="9"/>
      <c r="J15" s="17">
        <f ca="1">ROUND(SUM(INDIRECT(ADDRESS(ROW()+(-1), COLUMN()+(0), 1)),INDIRECT(ADDRESS(ROW()+(-2), COLUMN()+(0), 1)),INDIRECT(ADDRESS(ROW()+(-3), COLUMN()+(0), 1)),INDIRECT(ADDRESS(ROW()+(-4), COLUMN()+(0), 1)),INDIRECT(ADDRESS(ROW()+(-5), COLUMN()+(0), 1))), 2)</f>
        <v>44.82</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3">
        <v>0.058</v>
      </c>
      <c r="G17" s="13"/>
      <c r="H17" s="13"/>
      <c r="I17" s="14">
        <v>10.91</v>
      </c>
      <c r="J17" s="14">
        <f ca="1">ROUND(INDIRECT(ADDRESS(ROW()+(0), COLUMN()+(-4), 1))*INDIRECT(ADDRESS(ROW()+(0), COLUMN()+(-1), 1)), 2)</f>
        <v>0.63</v>
      </c>
    </row>
    <row r="18" spans="1:10" ht="13.50" thickBot="1" customHeight="1">
      <c r="A18" s="15"/>
      <c r="B18" s="15"/>
      <c r="C18" s="15"/>
      <c r="D18" s="15"/>
      <c r="E18" s="15"/>
      <c r="F18" s="9" t="s">
        <v>32</v>
      </c>
      <c r="G18" s="9"/>
      <c r="H18" s="9"/>
      <c r="I18" s="9"/>
      <c r="J18" s="17">
        <f ca="1">ROUND(SUM(INDIRECT(ADDRESS(ROW()+(-1), COLUMN()+(0), 1))), 2)</f>
        <v>0.63</v>
      </c>
    </row>
    <row r="19" spans="1:10" ht="13.50" thickBot="1" customHeight="1">
      <c r="A19" s="15">
        <v>3</v>
      </c>
      <c r="B19" s="15"/>
      <c r="C19" s="15"/>
      <c r="D19" s="15"/>
      <c r="E19" s="18" t="s">
        <v>33</v>
      </c>
      <c r="F19" s="18"/>
      <c r="G19" s="18"/>
      <c r="H19" s="18"/>
      <c r="I19" s="15"/>
      <c r="J19" s="15"/>
    </row>
    <row r="20" spans="1:10" ht="13.50" thickBot="1" customHeight="1">
      <c r="A20" s="1" t="s">
        <v>34</v>
      </c>
      <c r="B20" s="1"/>
      <c r="C20" s="10" t="s">
        <v>35</v>
      </c>
      <c r="D20" s="10"/>
      <c r="E20" s="1" t="s">
        <v>36</v>
      </c>
      <c r="F20" s="11">
        <v>0.73</v>
      </c>
      <c r="G20" s="11"/>
      <c r="H20" s="11"/>
      <c r="I20" s="12">
        <v>22.74</v>
      </c>
      <c r="J20" s="12">
        <f ca="1">ROUND(INDIRECT(ADDRESS(ROW()+(0), COLUMN()+(-4), 1))*INDIRECT(ADDRESS(ROW()+(0), COLUMN()+(-1), 1)), 2)</f>
        <v>16.6</v>
      </c>
    </row>
    <row r="21" spans="1:10" ht="13.50" thickBot="1" customHeight="1">
      <c r="A21" s="1" t="s">
        <v>37</v>
      </c>
      <c r="B21" s="1"/>
      <c r="C21" s="10" t="s">
        <v>38</v>
      </c>
      <c r="D21" s="10"/>
      <c r="E21" s="1" t="s">
        <v>39</v>
      </c>
      <c r="F21" s="11">
        <v>0.73</v>
      </c>
      <c r="G21" s="11"/>
      <c r="H21" s="11"/>
      <c r="I21" s="12">
        <v>20.98</v>
      </c>
      <c r="J21" s="12">
        <f ca="1">ROUND(INDIRECT(ADDRESS(ROW()+(0), COLUMN()+(-4), 1))*INDIRECT(ADDRESS(ROW()+(0), COLUMN()+(-1), 1)), 2)</f>
        <v>15.32</v>
      </c>
    </row>
    <row r="22" spans="1:10" ht="13.50" thickBot="1" customHeight="1">
      <c r="A22" s="1" t="s">
        <v>40</v>
      </c>
      <c r="B22" s="1"/>
      <c r="C22" s="10" t="s">
        <v>41</v>
      </c>
      <c r="D22" s="10"/>
      <c r="E22" s="1" t="s">
        <v>42</v>
      </c>
      <c r="F22" s="11">
        <v>0.054</v>
      </c>
      <c r="G22" s="11"/>
      <c r="H22" s="11"/>
      <c r="I22" s="12">
        <v>22.13</v>
      </c>
      <c r="J22" s="12">
        <f ca="1">ROUND(INDIRECT(ADDRESS(ROW()+(0), COLUMN()+(-4), 1))*INDIRECT(ADDRESS(ROW()+(0), COLUMN()+(-1), 1)), 2)</f>
        <v>1.2</v>
      </c>
    </row>
    <row r="23" spans="1:10" ht="13.50" thickBot="1" customHeight="1">
      <c r="A23" s="1" t="s">
        <v>43</v>
      </c>
      <c r="B23" s="1"/>
      <c r="C23" s="10" t="s">
        <v>44</v>
      </c>
      <c r="D23" s="10"/>
      <c r="E23" s="1" t="s">
        <v>45</v>
      </c>
      <c r="F23" s="13">
        <v>0.054</v>
      </c>
      <c r="G23" s="13"/>
      <c r="H23" s="13"/>
      <c r="I23" s="14">
        <v>21.02</v>
      </c>
      <c r="J23" s="14">
        <f ca="1">ROUND(INDIRECT(ADDRESS(ROW()+(0), COLUMN()+(-4), 1))*INDIRECT(ADDRESS(ROW()+(0), COLUMN()+(-1), 1)), 2)</f>
        <v>1.14</v>
      </c>
    </row>
    <row r="24" spans="1:10" ht="13.50" thickBot="1" customHeight="1">
      <c r="A24" s="15"/>
      <c r="B24" s="15"/>
      <c r="C24" s="15"/>
      <c r="D24" s="15"/>
      <c r="E24" s="15"/>
      <c r="F24" s="9" t="s">
        <v>46</v>
      </c>
      <c r="G24" s="9"/>
      <c r="H24" s="9"/>
      <c r="I24" s="9"/>
      <c r="J24" s="17">
        <f ca="1">ROUND(SUM(INDIRECT(ADDRESS(ROW()+(-1), COLUMN()+(0), 1)),INDIRECT(ADDRESS(ROW()+(-2), COLUMN()+(0), 1)),INDIRECT(ADDRESS(ROW()+(-3), COLUMN()+(0), 1)),INDIRECT(ADDRESS(ROW()+(-4), COLUMN()+(0), 1))), 2)</f>
        <v>34.26</v>
      </c>
    </row>
    <row r="25" spans="1:10" ht="13.50" thickBot="1" customHeight="1">
      <c r="A25" s="15">
        <v>4</v>
      </c>
      <c r="B25" s="15"/>
      <c r="C25" s="15"/>
      <c r="D25" s="15"/>
      <c r="E25" s="18" t="s">
        <v>47</v>
      </c>
      <c r="F25" s="18"/>
      <c r="G25" s="18"/>
      <c r="H25" s="18"/>
      <c r="I25" s="15"/>
      <c r="J25" s="15"/>
    </row>
    <row r="26" spans="1:10" ht="13.50" thickBot="1" customHeight="1">
      <c r="A26" s="19"/>
      <c r="B26" s="19"/>
      <c r="C26" s="20" t="s">
        <v>48</v>
      </c>
      <c r="D26" s="20"/>
      <c r="E26" s="19" t="s">
        <v>49</v>
      </c>
      <c r="F26" s="13">
        <v>2</v>
      </c>
      <c r="G26" s="13"/>
      <c r="H26" s="13"/>
      <c r="I26" s="14">
        <f ca="1">ROUND(SUM(INDIRECT(ADDRESS(ROW()+(-2), COLUMN()+(1), 1)),INDIRECT(ADDRESS(ROW()+(-8), COLUMN()+(1), 1)),INDIRECT(ADDRESS(ROW()+(-11), COLUMN()+(1), 1))), 2)</f>
        <v>79.71</v>
      </c>
      <c r="J26" s="14">
        <f ca="1">ROUND(INDIRECT(ADDRESS(ROW()+(0), COLUMN()+(-4), 1))*INDIRECT(ADDRESS(ROW()+(0), COLUMN()+(-1), 1))/100, 2)</f>
        <v>1.59</v>
      </c>
    </row>
    <row r="27" spans="1:10" ht="13.50" thickBot="1" customHeight="1">
      <c r="A27" s="21" t="s">
        <v>50</v>
      </c>
      <c r="B27" s="21"/>
      <c r="C27" s="22"/>
      <c r="D27" s="22"/>
      <c r="E27" s="23"/>
      <c r="F27" s="24" t="s">
        <v>51</v>
      </c>
      <c r="G27" s="24"/>
      <c r="H27" s="24"/>
      <c r="I27" s="25"/>
      <c r="J27" s="26">
        <f ca="1">ROUND(SUM(INDIRECT(ADDRESS(ROW()+(-1), COLUMN()+(0), 1)),INDIRECT(ADDRESS(ROW()+(-3), COLUMN()+(0), 1)),INDIRECT(ADDRESS(ROW()+(-9), COLUMN()+(0), 1)),INDIRECT(ADDRESS(ROW()+(-12), COLUMN()+(0), 1))), 2)</f>
        <v>81.3</v>
      </c>
    </row>
    <row r="30" spans="1:10" ht="13.50" thickBot="1" customHeight="1">
      <c r="A30" s="27" t="s">
        <v>52</v>
      </c>
      <c r="B30" s="27"/>
      <c r="C30" s="27"/>
      <c r="D30" s="27"/>
      <c r="E30" s="27"/>
      <c r="F30" s="27"/>
      <c r="G30" s="27" t="s">
        <v>53</v>
      </c>
      <c r="H30" s="27" t="s">
        <v>54</v>
      </c>
      <c r="I30" s="27"/>
      <c r="J30" s="27" t="s">
        <v>55</v>
      </c>
    </row>
    <row r="31" spans="1:10" ht="13.50" thickBot="1" customHeight="1">
      <c r="A31" s="28" t="s">
        <v>56</v>
      </c>
      <c r="B31" s="28"/>
      <c r="C31" s="28"/>
      <c r="D31" s="28"/>
      <c r="E31" s="28"/>
      <c r="F31" s="28"/>
      <c r="G31" s="29">
        <v>182003</v>
      </c>
      <c r="H31" s="29">
        <v>182004</v>
      </c>
      <c r="I31" s="29"/>
      <c r="J31" s="29" t="s">
        <v>57</v>
      </c>
    </row>
    <row r="32" spans="1:10" ht="13.50" thickBot="1" customHeight="1">
      <c r="A32" s="30" t="s">
        <v>58</v>
      </c>
      <c r="B32" s="30"/>
      <c r="C32" s="30"/>
      <c r="D32" s="30"/>
      <c r="E32" s="30"/>
      <c r="F32" s="30"/>
      <c r="G32" s="31"/>
      <c r="H32" s="31"/>
      <c r="I32" s="31"/>
      <c r="J32" s="31"/>
    </row>
    <row r="35" spans="1:1" ht="33.75" thickBot="1" customHeight="1">
      <c r="A35" s="1" t="s">
        <v>59</v>
      </c>
      <c r="B35" s="1"/>
      <c r="C35" s="1"/>
      <c r="D35" s="1"/>
      <c r="E35" s="1"/>
      <c r="F35" s="1"/>
      <c r="G35" s="1"/>
      <c r="H35" s="1"/>
      <c r="I35" s="1"/>
      <c r="J35" s="1"/>
    </row>
    <row r="36" spans="1:1" ht="33.75" thickBot="1" customHeight="1">
      <c r="A36" s="1" t="s">
        <v>60</v>
      </c>
      <c r="B36" s="1"/>
      <c r="C36" s="1"/>
      <c r="D36" s="1"/>
      <c r="E36" s="1"/>
      <c r="F36" s="1"/>
      <c r="G36" s="1"/>
      <c r="H36" s="1"/>
      <c r="I36" s="1"/>
      <c r="J36" s="1"/>
    </row>
    <row r="37" spans="1:1" ht="33.75" thickBot="1" customHeight="1">
      <c r="A37" s="1" t="s">
        <v>61</v>
      </c>
      <c r="B37" s="1"/>
      <c r="C37" s="1"/>
      <c r="D37" s="1"/>
      <c r="E37" s="1"/>
      <c r="F37" s="1"/>
      <c r="G37" s="1"/>
      <c r="H37" s="1"/>
      <c r="I37" s="1"/>
      <c r="J37" s="1"/>
    </row>
  </sheetData>
  <mergeCells count="73">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I15"/>
    <mergeCell ref="A16:B16"/>
    <mergeCell ref="C16:D16"/>
    <mergeCell ref="E16:H16"/>
    <mergeCell ref="A17:B17"/>
    <mergeCell ref="C17:D17"/>
    <mergeCell ref="F17:H17"/>
    <mergeCell ref="A18:B18"/>
    <mergeCell ref="C18:D18"/>
    <mergeCell ref="F18:I18"/>
    <mergeCell ref="A19:B19"/>
    <mergeCell ref="C19:D19"/>
    <mergeCell ref="E19:H19"/>
    <mergeCell ref="A20:B20"/>
    <mergeCell ref="C20:D20"/>
    <mergeCell ref="F20:H20"/>
    <mergeCell ref="A21:B21"/>
    <mergeCell ref="C21:D21"/>
    <mergeCell ref="F21:H21"/>
    <mergeCell ref="A22:B22"/>
    <mergeCell ref="C22:D22"/>
    <mergeCell ref="F22:H22"/>
    <mergeCell ref="A23:B23"/>
    <mergeCell ref="C23:D23"/>
    <mergeCell ref="F23:H23"/>
    <mergeCell ref="A24:B24"/>
    <mergeCell ref="C24:D24"/>
    <mergeCell ref="F24:I24"/>
    <mergeCell ref="A25:B25"/>
    <mergeCell ref="C25:D25"/>
    <mergeCell ref="E25:H25"/>
    <mergeCell ref="A26:B26"/>
    <mergeCell ref="C26:D26"/>
    <mergeCell ref="F26:H26"/>
    <mergeCell ref="A27:E27"/>
    <mergeCell ref="F27:I27"/>
    <mergeCell ref="A30:F30"/>
    <mergeCell ref="H30:I30"/>
    <mergeCell ref="A31:F31"/>
    <mergeCell ref="G31:G32"/>
    <mergeCell ref="H31:I32"/>
    <mergeCell ref="J31:J32"/>
    <mergeCell ref="A32:F32"/>
    <mergeCell ref="A35:J35"/>
    <mergeCell ref="A36:J36"/>
    <mergeCell ref="A37:J37"/>
  </mergeCells>
  <pageMargins left="0.147638" right="0.147638" top="0.206693" bottom="0.206693" header="0.0" footer="0.0"/>
  <pageSetup paperSize="9" orientation="portrait"/>
  <rowBreaks count="0" manualBreakCount="0">
    </rowBreaks>
</worksheet>
</file>